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855" windowHeight="12840" activeTab="0"/>
  </bookViews>
  <sheets>
    <sheet name="2014 фак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<sst xmlns="http://schemas.openxmlformats.org/spreadsheetml/2006/main" count="77" uniqueCount="48">
  <si>
    <t>Показатели</t>
  </si>
  <si>
    <t>Ед.изм.</t>
  </si>
  <si>
    <t>1 квартал</t>
  </si>
  <si>
    <t>2 квартал</t>
  </si>
  <si>
    <t>3 квартал</t>
  </si>
  <si>
    <t>4 квартал</t>
  </si>
  <si>
    <t>Объем производства</t>
  </si>
  <si>
    <t>тыс.м3</t>
  </si>
  <si>
    <t>Подача воды в сеть всего</t>
  </si>
  <si>
    <t>Принято стоков всего</t>
  </si>
  <si>
    <t>Гкал</t>
  </si>
  <si>
    <t>тыс.кВтч</t>
  </si>
  <si>
    <t>Объем реализации</t>
  </si>
  <si>
    <t>Водоснабжение всего</t>
  </si>
  <si>
    <t>тыс.руб. с НДС</t>
  </si>
  <si>
    <t>Водоотведение всего</t>
  </si>
  <si>
    <t xml:space="preserve">Полное наименование организации  </t>
  </si>
  <si>
    <t xml:space="preserve">               Общество с ограниченной ответственностью "Новая городская инфраструктура Прикамья"</t>
  </si>
  <si>
    <t xml:space="preserve">Сокращенное наименование организации </t>
  </si>
  <si>
    <t xml:space="preserve">                                                        ООО "НОВОГОР-Прикамье"</t>
  </si>
  <si>
    <t>ИНН     5902817382</t>
  </si>
  <si>
    <t>КПП     590150001</t>
  </si>
  <si>
    <t>Размер совокупной доли участия Российской Федерации, субъекта Российской Федерации или муниципального образования</t>
  </si>
  <si>
    <t>в уставном капитале организации - 0</t>
  </si>
  <si>
    <t>Отпуск т/э в сеть г.Пермь</t>
  </si>
  <si>
    <t>Отпуск т/э в сеть г.Березники</t>
  </si>
  <si>
    <t>Отпуск тепловой энергии в сеть всего</t>
  </si>
  <si>
    <t>Отпуск э/э в сеть г.Пермь</t>
  </si>
  <si>
    <t>Отпуск э/э в сеть г.Березники</t>
  </si>
  <si>
    <t>Отпуск эл.энергии в сеть всего</t>
  </si>
  <si>
    <t>Теплоснабжение г.Пермь</t>
  </si>
  <si>
    <t>Теплоснабжение г.Березники</t>
  </si>
  <si>
    <t>Теплоснабжение всего</t>
  </si>
  <si>
    <t>Электроснабжение г.Пермь</t>
  </si>
  <si>
    <t>Электроснабжение г.Березники</t>
  </si>
  <si>
    <t>Электроснабжение всего</t>
  </si>
  <si>
    <t>Водоснабжение г.Пермь</t>
  </si>
  <si>
    <t>Водоснабжение г.Березники</t>
  </si>
  <si>
    <t>Водоотведение г.Пермь</t>
  </si>
  <si>
    <t>Водоотведение г.Березники</t>
  </si>
  <si>
    <t>Подача воды в сеть г.Пермь</t>
  </si>
  <si>
    <t>Подача воды в сеть г.Березники</t>
  </si>
  <si>
    <t>Принято стоков г.Пермь</t>
  </si>
  <si>
    <t>Принято стоков г.Березники</t>
  </si>
  <si>
    <t>Выручка всего</t>
  </si>
  <si>
    <t xml:space="preserve">   Информация об основных показателях деятельности организации за 2014 год</t>
  </si>
  <si>
    <t xml:space="preserve">                Объемы производства и реализации ООО "НОВОГОР-Прикамье" 2014 г.</t>
  </si>
  <si>
    <t>Итого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</si>
</sst>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6" fillId="34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3" fontId="6" fillId="34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77;&#1093;20\&#1044;&#1080;&#1088;&#1069;&#1080;&#1060;\&#1059;&#1069;&#1062;\!&#1054;&#1073;&#1097;&#1072;&#1103;\&#1054;&#1090;&#1095;&#1077;&#1090;&#1085;&#1086;&#1089;&#1090;&#1100;%20&#1053;&#1054;&#1042;&#1054;&#1043;&#1054;&#1056;\&#1054;&#1090;&#1095;&#1077;&#1090;&#1099;%20&#1056;&#1050;&#1057;\&#1056;&#1050;&#1057;%20&#1054;&#1058;&#1095;&#1077;&#1090;&#1085;&#1086;&#1089;&#1090;&#1100;%20&#1077;&#1078;&#1077;&#1084;&#1077;&#1089;&#1103;&#1095;&#1085;&#1072;&#1103;%202014\&#1057;&#1042;&#1054;&#1044;&#1067;%20&#1043;&#1054;&#1056;&#1054;&#1044;&#1040;%20(&#1077;&#1078;&#1077;&#1084;&#1077;&#1089;&#1103;&#1095;&#1085;&#1086;)6%20&#1084;&#1077;&#1089;&#1103;&#1094;\&#1041;&#1091;&#1093;.%20%20&#1076;&#1072;&#1085;&#1085;&#1099;&#1077;%20&#1079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-янв."/>
      <sheetName val="янв.-фев."/>
      <sheetName val="янв.-март"/>
      <sheetName val="янв.-апр."/>
      <sheetName val="янв.-май"/>
      <sheetName val="янв.-июн"/>
      <sheetName val="янв.-июль"/>
      <sheetName val="янв.-авг."/>
      <sheetName val="янв.-сен."/>
      <sheetName val="янв.-окт."/>
      <sheetName val="янв.-ноя."/>
      <sheetName val="янв.-дек.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9">
      <selection activeCell="E54" sqref="E54"/>
    </sheetView>
  </sheetViews>
  <sheetFormatPr defaultColWidth="9.140625" defaultRowHeight="12.75"/>
  <cols>
    <col min="1" max="1" width="40.7109375" style="0" customWidth="1"/>
    <col min="2" max="2" width="10.140625" style="2" customWidth="1"/>
    <col min="3" max="3" width="14.421875" style="0" customWidth="1"/>
    <col min="4" max="4" width="15.140625" style="0" customWidth="1"/>
    <col min="5" max="5" width="14.8515625" style="0" customWidth="1"/>
    <col min="6" max="6" width="14.57421875" style="0" customWidth="1"/>
    <col min="7" max="7" width="13.7109375" style="0" customWidth="1"/>
    <col min="8" max="8" width="14.00390625" style="48" customWidth="1"/>
  </cols>
  <sheetData>
    <row r="1" ht="21.75" customHeight="1">
      <c r="A1" s="29" t="s">
        <v>45</v>
      </c>
    </row>
    <row r="3" ht="12.75">
      <c r="A3" s="30" t="s">
        <v>16</v>
      </c>
    </row>
    <row r="4" ht="19.5" customHeight="1">
      <c r="A4" s="1" t="s">
        <v>17</v>
      </c>
    </row>
    <row r="6" ht="12.75">
      <c r="A6" s="30" t="s">
        <v>18</v>
      </c>
    </row>
    <row r="7" ht="15.75">
      <c r="A7" s="1" t="s">
        <v>19</v>
      </c>
    </row>
    <row r="9" ht="12.75">
      <c r="A9" s="30" t="s">
        <v>20</v>
      </c>
    </row>
    <row r="11" ht="12.75">
      <c r="A11" s="30" t="s">
        <v>21</v>
      </c>
    </row>
    <row r="13" ht="12.75">
      <c r="A13" s="30" t="s">
        <v>22</v>
      </c>
    </row>
    <row r="14" ht="12.75">
      <c r="A14" s="30" t="s">
        <v>23</v>
      </c>
    </row>
    <row r="17" ht="15.75">
      <c r="A17" s="1" t="s">
        <v>46</v>
      </c>
    </row>
    <row r="18" ht="13.5" thickBot="1"/>
    <row r="19" spans="1:8" s="2" customFormat="1" ht="24.75" customHeight="1">
      <c r="A19" s="55" t="s">
        <v>0</v>
      </c>
      <c r="B19" s="53" t="s">
        <v>1</v>
      </c>
      <c r="C19" s="53" t="s">
        <v>2</v>
      </c>
      <c r="D19" s="53" t="s">
        <v>3</v>
      </c>
      <c r="E19" s="53" t="s">
        <v>4</v>
      </c>
      <c r="F19" s="53" t="s">
        <v>5</v>
      </c>
      <c r="G19" s="51" t="s">
        <v>47</v>
      </c>
      <c r="H19" s="49"/>
    </row>
    <row r="20" spans="1:8" s="2" customFormat="1" ht="12.75">
      <c r="A20" s="56"/>
      <c r="B20" s="54"/>
      <c r="C20" s="54"/>
      <c r="D20" s="54"/>
      <c r="E20" s="54"/>
      <c r="F20" s="54"/>
      <c r="G20" s="52"/>
      <c r="H20" s="49"/>
    </row>
    <row r="21" spans="1:8" s="3" customFormat="1" ht="18">
      <c r="A21" s="23" t="s">
        <v>6</v>
      </c>
      <c r="B21" s="24"/>
      <c r="C21" s="25"/>
      <c r="D21" s="25"/>
      <c r="E21" s="25"/>
      <c r="F21" s="25"/>
      <c r="G21" s="26"/>
      <c r="H21" s="50"/>
    </row>
    <row r="22" spans="1:8" ht="12.75">
      <c r="A22" s="31" t="s">
        <v>40</v>
      </c>
      <c r="B22" s="19" t="s">
        <v>7</v>
      </c>
      <c r="C22" s="20">
        <v>25105.255</v>
      </c>
      <c r="D22" s="20">
        <v>23626.596</v>
      </c>
      <c r="E22" s="20"/>
      <c r="F22" s="20"/>
      <c r="G22" s="21">
        <f>SUM(C22:F22)</f>
        <v>48731.851</v>
      </c>
      <c r="H22" s="8"/>
    </row>
    <row r="23" spans="1:8" ht="12.75">
      <c r="A23" s="31" t="s">
        <v>41</v>
      </c>
      <c r="B23" s="19" t="s">
        <v>7</v>
      </c>
      <c r="C23" s="20">
        <v>5244.317999999999</v>
      </c>
      <c r="D23" s="20">
        <v>5787.816</v>
      </c>
      <c r="E23" s="20"/>
      <c r="F23" s="20"/>
      <c r="G23" s="21">
        <f>SUM(C23:F23)</f>
        <v>11032.133999999998</v>
      </c>
      <c r="H23" s="8"/>
    </row>
    <row r="24" spans="1:8" ht="15">
      <c r="A24" s="4" t="s">
        <v>8</v>
      </c>
      <c r="B24" s="5" t="s">
        <v>7</v>
      </c>
      <c r="C24" s="6">
        <f>C22+C23</f>
        <v>30349.573</v>
      </c>
      <c r="D24" s="6">
        <f>D22+D23</f>
        <v>29414.412</v>
      </c>
      <c r="E24" s="6">
        <f>E22+E23</f>
        <v>0</v>
      </c>
      <c r="F24" s="6">
        <f>F22+F23</f>
        <v>0</v>
      </c>
      <c r="G24" s="7">
        <f>G22+G23</f>
        <v>59763.985</v>
      </c>
      <c r="H24" s="8"/>
    </row>
    <row r="25" spans="1:8" ht="12.75">
      <c r="A25" s="31" t="s">
        <v>42</v>
      </c>
      <c r="B25" s="19" t="s">
        <v>7</v>
      </c>
      <c r="C25" s="20">
        <v>26045.465</v>
      </c>
      <c r="D25" s="20">
        <v>27405.695</v>
      </c>
      <c r="E25" s="20"/>
      <c r="F25" s="20"/>
      <c r="G25" s="21">
        <f>SUM(C25:F25)</f>
        <v>53451.16</v>
      </c>
      <c r="H25" s="8"/>
    </row>
    <row r="26" spans="1:8" ht="12.75">
      <c r="A26" s="31" t="s">
        <v>43</v>
      </c>
      <c r="B26" s="19" t="s">
        <v>7</v>
      </c>
      <c r="C26" s="20">
        <v>4515.6630000000005</v>
      </c>
      <c r="D26" s="20">
        <v>5568.822999999999</v>
      </c>
      <c r="E26" s="20"/>
      <c r="F26" s="20"/>
      <c r="G26" s="21">
        <f>SUM(C26:F26)</f>
        <v>10084.486</v>
      </c>
      <c r="H26" s="8"/>
    </row>
    <row r="27" spans="1:8" ht="15">
      <c r="A27" s="9" t="s">
        <v>9</v>
      </c>
      <c r="B27" s="5" t="s">
        <v>7</v>
      </c>
      <c r="C27" s="6">
        <f>C25+C26</f>
        <v>30561.128</v>
      </c>
      <c r="D27" s="6">
        <f>D25+D26</f>
        <v>32974.518</v>
      </c>
      <c r="E27" s="6">
        <f>E25+E26</f>
        <v>0</v>
      </c>
      <c r="F27" s="6">
        <f>F25+F26</f>
        <v>0</v>
      </c>
      <c r="G27" s="7">
        <f>G25+G26</f>
        <v>63535.64600000001</v>
      </c>
      <c r="H27" s="8"/>
    </row>
    <row r="28" spans="1:8" ht="12.75">
      <c r="A28" s="31" t="s">
        <v>24</v>
      </c>
      <c r="B28" s="19" t="s">
        <v>10</v>
      </c>
      <c r="C28" s="20">
        <v>4674.814</v>
      </c>
      <c r="D28" s="20">
        <f>994+242-29.82-7.26</f>
        <v>1198.92</v>
      </c>
      <c r="E28" s="20"/>
      <c r="F28" s="20"/>
      <c r="G28" s="46">
        <f>SUM(C28:F28)</f>
        <v>5873.734</v>
      </c>
      <c r="H28" s="8"/>
    </row>
    <row r="29" spans="1:8" ht="12.75" hidden="1">
      <c r="A29" s="31" t="s">
        <v>25</v>
      </c>
      <c r="B29" s="19" t="s">
        <v>10</v>
      </c>
      <c r="C29" s="20"/>
      <c r="D29" s="20"/>
      <c r="E29" s="20"/>
      <c r="F29" s="20"/>
      <c r="G29" s="46">
        <f>SUM(C29:F29)</f>
        <v>0</v>
      </c>
      <c r="H29" s="8"/>
    </row>
    <row r="30" spans="1:8" ht="13.5" customHeight="1">
      <c r="A30" s="10" t="s">
        <v>26</v>
      </c>
      <c r="B30" s="5" t="s">
        <v>10</v>
      </c>
      <c r="C30" s="33">
        <f>C28+C29</f>
        <v>4674.814</v>
      </c>
      <c r="D30" s="33">
        <f>D28+D29</f>
        <v>1198.92</v>
      </c>
      <c r="E30" s="33">
        <f>E28+E29</f>
        <v>0</v>
      </c>
      <c r="F30" s="33">
        <f>F28+F29</f>
        <v>0</v>
      </c>
      <c r="G30" s="34">
        <f>G28+G29</f>
        <v>5873.734</v>
      </c>
      <c r="H30" s="8"/>
    </row>
    <row r="31" spans="1:8" ht="13.5" customHeight="1">
      <c r="A31" s="31" t="s">
        <v>27</v>
      </c>
      <c r="B31" s="19" t="s">
        <v>11</v>
      </c>
      <c r="C31" s="20">
        <v>28339.53</v>
      </c>
      <c r="D31" s="20">
        <v>20775</v>
      </c>
      <c r="E31" s="20"/>
      <c r="F31" s="20"/>
      <c r="G31" s="39">
        <f>SUM(C31:F31)</f>
        <v>49114.53</v>
      </c>
      <c r="H31" s="8"/>
    </row>
    <row r="32" spans="1:8" ht="13.5" customHeight="1">
      <c r="A32" s="31" t="s">
        <v>28</v>
      </c>
      <c r="B32" s="19" t="s">
        <v>11</v>
      </c>
      <c r="C32" s="20">
        <v>103927.995</v>
      </c>
      <c r="D32" s="20">
        <v>75704</v>
      </c>
      <c r="E32" s="20"/>
      <c r="F32" s="20"/>
      <c r="G32" s="39">
        <f>SUM(C32:F32)</f>
        <v>179631.995</v>
      </c>
      <c r="H32" s="8"/>
    </row>
    <row r="33" spans="1:8" ht="15" customHeight="1">
      <c r="A33" s="10" t="s">
        <v>29</v>
      </c>
      <c r="B33" s="5" t="s">
        <v>11</v>
      </c>
      <c r="C33" s="33">
        <f>C31+C32</f>
        <v>132267.525</v>
      </c>
      <c r="D33" s="33">
        <f>D31+D32</f>
        <v>96479</v>
      </c>
      <c r="E33" s="33">
        <f>E31+E32</f>
        <v>0</v>
      </c>
      <c r="F33" s="33">
        <f>F31+F32</f>
        <v>0</v>
      </c>
      <c r="G33" s="34">
        <f>G31+G32</f>
        <v>228746.525</v>
      </c>
      <c r="H33" s="8"/>
    </row>
    <row r="34" spans="1:8" ht="17.25" customHeight="1">
      <c r="A34" s="11"/>
      <c r="B34" s="12"/>
      <c r="C34" s="37"/>
      <c r="D34" s="37"/>
      <c r="E34" s="37"/>
      <c r="F34" s="37"/>
      <c r="G34" s="38"/>
      <c r="H34" s="8"/>
    </row>
    <row r="35" spans="1:8" ht="18">
      <c r="A35" s="27" t="s">
        <v>12</v>
      </c>
      <c r="B35" s="24"/>
      <c r="C35" s="35"/>
      <c r="D35" s="35"/>
      <c r="E35" s="35"/>
      <c r="F35" s="35"/>
      <c r="G35" s="39"/>
      <c r="H35" s="8"/>
    </row>
    <row r="36" spans="1:8" ht="12.75">
      <c r="A36" s="32" t="s">
        <v>36</v>
      </c>
      <c r="B36" s="22" t="s">
        <v>7</v>
      </c>
      <c r="C36" s="36">
        <v>18604.558609999996</v>
      </c>
      <c r="D36" s="36">
        <v>17811.38887</v>
      </c>
      <c r="E36" s="36"/>
      <c r="F36" s="36"/>
      <c r="G36" s="39">
        <f>SUM(C36:F36)</f>
        <v>36415.947479999995</v>
      </c>
      <c r="H36" s="8"/>
    </row>
    <row r="37" spans="1:8" ht="12.75">
      <c r="A37" s="32" t="s">
        <v>37</v>
      </c>
      <c r="B37" s="22" t="s">
        <v>7</v>
      </c>
      <c r="C37" s="36">
        <v>3347.4519999999998</v>
      </c>
      <c r="D37" s="36">
        <v>3245.343</v>
      </c>
      <c r="E37" s="36"/>
      <c r="F37" s="36"/>
      <c r="G37" s="39">
        <f>SUM(C37:F37)</f>
        <v>6592.795</v>
      </c>
      <c r="H37" s="8"/>
    </row>
    <row r="38" spans="1:8" ht="15">
      <c r="A38" s="10" t="s">
        <v>13</v>
      </c>
      <c r="B38" s="13" t="s">
        <v>7</v>
      </c>
      <c r="C38" s="33">
        <f>C36+C37</f>
        <v>21952.010609999998</v>
      </c>
      <c r="D38" s="33">
        <f>D36+D37</f>
        <v>21056.73187</v>
      </c>
      <c r="E38" s="33">
        <f>E36+E37</f>
        <v>0</v>
      </c>
      <c r="F38" s="33">
        <f>F36+F37</f>
        <v>0</v>
      </c>
      <c r="G38" s="34">
        <f>G36+G37</f>
        <v>43008.74247999999</v>
      </c>
      <c r="H38" s="8"/>
    </row>
    <row r="39" spans="1:8" ht="27.75" customHeight="1">
      <c r="A39" s="14" t="s">
        <v>13</v>
      </c>
      <c r="B39" s="15" t="s">
        <v>14</v>
      </c>
      <c r="C39" s="40">
        <v>587582.3481099999</v>
      </c>
      <c r="D39" s="40">
        <v>558723.22981</v>
      </c>
      <c r="E39" s="40"/>
      <c r="F39" s="40"/>
      <c r="G39" s="41">
        <f>SUM(C39:F39)</f>
        <v>1146305.57792</v>
      </c>
      <c r="H39" s="8"/>
    </row>
    <row r="40" spans="1:8" ht="12.75">
      <c r="A40" s="32" t="s">
        <v>38</v>
      </c>
      <c r="B40" s="22" t="s">
        <v>7</v>
      </c>
      <c r="C40" s="42">
        <v>19184.491009999998</v>
      </c>
      <c r="D40" s="42">
        <v>17942.201970000002</v>
      </c>
      <c r="E40" s="42"/>
      <c r="F40" s="42"/>
      <c r="G40" s="39">
        <f>SUM(C40:F40)</f>
        <v>37126.69298</v>
      </c>
      <c r="H40" s="8"/>
    </row>
    <row r="41" spans="1:8" ht="12.75">
      <c r="A41" s="32" t="s">
        <v>39</v>
      </c>
      <c r="B41" s="22" t="s">
        <v>7</v>
      </c>
      <c r="C41" s="42">
        <v>2307.6040000000003</v>
      </c>
      <c r="D41" s="42">
        <v>2316.404</v>
      </c>
      <c r="E41" s="42"/>
      <c r="F41" s="42"/>
      <c r="G41" s="39">
        <f>SUM(C41:F41)</f>
        <v>4624.008</v>
      </c>
      <c r="H41" s="8"/>
    </row>
    <row r="42" spans="1:8" ht="15">
      <c r="A42" s="10" t="s">
        <v>15</v>
      </c>
      <c r="B42" s="13" t="s">
        <v>7</v>
      </c>
      <c r="C42" s="33">
        <f>C40+C41</f>
        <v>21492.095009999997</v>
      </c>
      <c r="D42" s="33">
        <f>D40+D41</f>
        <v>20258.60597</v>
      </c>
      <c r="E42" s="33">
        <f>E40+E41</f>
        <v>0</v>
      </c>
      <c r="F42" s="33">
        <f>F40+F41</f>
        <v>0</v>
      </c>
      <c r="G42" s="34">
        <f>G40+G41</f>
        <v>41750.70098</v>
      </c>
      <c r="H42" s="8"/>
    </row>
    <row r="43" spans="1:8" ht="32.25" customHeight="1">
      <c r="A43" s="14" t="s">
        <v>15</v>
      </c>
      <c r="B43" s="15" t="s">
        <v>14</v>
      </c>
      <c r="C43" s="40">
        <v>410732.46025</v>
      </c>
      <c r="D43" s="40">
        <v>384166.53449000005</v>
      </c>
      <c r="E43" s="40"/>
      <c r="F43" s="40"/>
      <c r="G43" s="41">
        <f>SUM(C43:F43)</f>
        <v>794898.99474</v>
      </c>
      <c r="H43" s="8"/>
    </row>
    <row r="44" spans="1:8" ht="18" customHeight="1">
      <c r="A44" s="32" t="s">
        <v>30</v>
      </c>
      <c r="B44" s="22" t="s">
        <v>10</v>
      </c>
      <c r="C44" s="42">
        <v>1634.181</v>
      </c>
      <c r="D44" s="42">
        <f>331.169+91.025</f>
        <v>422.19399999999996</v>
      </c>
      <c r="E44" s="42"/>
      <c r="F44" s="42"/>
      <c r="G44" s="39">
        <f>SUM(C44:F44)</f>
        <v>2056.375</v>
      </c>
      <c r="H44" s="8"/>
    </row>
    <row r="45" spans="1:8" ht="16.5" customHeight="1" hidden="1">
      <c r="A45" s="32" t="s">
        <v>31</v>
      </c>
      <c r="B45" s="22" t="s">
        <v>10</v>
      </c>
      <c r="C45" s="42">
        <v>0</v>
      </c>
      <c r="D45" s="42"/>
      <c r="E45" s="42"/>
      <c r="F45" s="42"/>
      <c r="G45" s="39">
        <f>SUM(C45:F45)</f>
        <v>0</v>
      </c>
      <c r="H45" s="8"/>
    </row>
    <row r="46" spans="1:8" ht="15.75" customHeight="1">
      <c r="A46" s="10" t="s">
        <v>32</v>
      </c>
      <c r="B46" s="13" t="s">
        <v>10</v>
      </c>
      <c r="C46" s="33">
        <f>C44+C45</f>
        <v>1634.181</v>
      </c>
      <c r="D46" s="33">
        <f>D44+D45</f>
        <v>422.19399999999996</v>
      </c>
      <c r="E46" s="33">
        <f>E44+E45</f>
        <v>0</v>
      </c>
      <c r="F46" s="33">
        <f>F44+F45</f>
        <v>0</v>
      </c>
      <c r="G46" s="34">
        <f>G44+G45</f>
        <v>2056.375</v>
      </c>
      <c r="H46" s="8"/>
    </row>
    <row r="47" spans="1:8" ht="30.75" customHeight="1">
      <c r="A47" s="14" t="s">
        <v>32</v>
      </c>
      <c r="B47" s="15" t="s">
        <v>14</v>
      </c>
      <c r="C47" s="40">
        <v>2461.1108999999997</v>
      </c>
      <c r="D47" s="40">
        <v>635.83264</v>
      </c>
      <c r="E47" s="40"/>
      <c r="F47" s="40"/>
      <c r="G47" s="41">
        <f>SUM(C47:F47)</f>
        <v>3096.9435399999998</v>
      </c>
      <c r="H47" s="8"/>
    </row>
    <row r="48" spans="1:8" ht="18" customHeight="1">
      <c r="A48" s="32" t="s">
        <v>33</v>
      </c>
      <c r="B48" s="45" t="s">
        <v>11</v>
      </c>
      <c r="C48" s="42">
        <v>14096.868</v>
      </c>
      <c r="D48" s="42">
        <v>8833</v>
      </c>
      <c r="E48" s="42"/>
      <c r="F48" s="42"/>
      <c r="G48" s="39">
        <f>SUM(C48:F48)</f>
        <v>22929.868000000002</v>
      </c>
      <c r="H48" s="8"/>
    </row>
    <row r="49" spans="1:8" ht="20.25" customHeight="1">
      <c r="A49" s="32" t="s">
        <v>34</v>
      </c>
      <c r="B49" s="45" t="s">
        <v>11</v>
      </c>
      <c r="C49" s="42">
        <v>83531.98300000001</v>
      </c>
      <c r="D49" s="42">
        <v>63580</v>
      </c>
      <c r="E49" s="42"/>
      <c r="F49" s="42"/>
      <c r="G49" s="39">
        <f>SUM(C49:F49)</f>
        <v>147111.983</v>
      </c>
      <c r="H49" s="8"/>
    </row>
    <row r="50" spans="1:8" ht="17.25" customHeight="1">
      <c r="A50" s="10" t="s">
        <v>35</v>
      </c>
      <c r="B50" s="13" t="s">
        <v>11</v>
      </c>
      <c r="C50" s="33">
        <f>C48+C49</f>
        <v>97628.85100000001</v>
      </c>
      <c r="D50" s="33">
        <f>D48+D49</f>
        <v>72413</v>
      </c>
      <c r="E50" s="33">
        <f>E48+E49</f>
        <v>0</v>
      </c>
      <c r="F50" s="33">
        <f>F48+F49</f>
        <v>0</v>
      </c>
      <c r="G50" s="34">
        <f>G48+G49</f>
        <v>170041.85100000002</v>
      </c>
      <c r="H50" s="8"/>
    </row>
    <row r="51" spans="1:8" ht="30.75" customHeight="1" thickBot="1">
      <c r="A51" s="16" t="s">
        <v>35</v>
      </c>
      <c r="B51" s="17" t="s">
        <v>14</v>
      </c>
      <c r="C51" s="43">
        <v>94666.80782</v>
      </c>
      <c r="D51" s="43">
        <v>71298.10293</v>
      </c>
      <c r="E51" s="43"/>
      <c r="F51" s="43"/>
      <c r="G51" s="44">
        <f>SUM(C51:F51)</f>
        <v>165964.91074999998</v>
      </c>
      <c r="H51" s="8"/>
    </row>
    <row r="52" spans="1:7" ht="36.75" customHeight="1" thickBot="1">
      <c r="A52" s="16" t="s">
        <v>44</v>
      </c>
      <c r="B52" s="17" t="s">
        <v>14</v>
      </c>
      <c r="C52" s="18">
        <f>C39+C43+C47+C51</f>
        <v>1095442.7270799999</v>
      </c>
      <c r="D52" s="18">
        <f>D39+D43+D47+D51</f>
        <v>1014823.6998700001</v>
      </c>
      <c r="E52" s="18">
        <f>E39+E43+E47+E51</f>
        <v>0</v>
      </c>
      <c r="F52" s="18">
        <f>F39+F43+F47+F51</f>
        <v>0</v>
      </c>
      <c r="G52" s="28">
        <f>SUM(C52:F52)</f>
        <v>2110266.42695</v>
      </c>
    </row>
    <row r="54" spans="3:5" ht="12.75">
      <c r="C54" s="47"/>
      <c r="D54" s="47"/>
      <c r="E54" s="47"/>
    </row>
  </sheetData>
  <sheetProtection/>
  <mergeCells count="7">
    <mergeCell ref="G19:G20"/>
    <mergeCell ref="E19:E20"/>
    <mergeCell ref="F19:F20"/>
    <mergeCell ref="A19:A20"/>
    <mergeCell ref="B19:B20"/>
    <mergeCell ref="C19:C20"/>
    <mergeCell ref="D19:D20"/>
  </mergeCells>
  <printOptions/>
  <pageMargins left="0.1968503937007874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Михайлова Ольга Владимировна</cp:lastModifiedBy>
  <cp:lastPrinted>2013-01-29T07:27:53Z</cp:lastPrinted>
  <dcterms:created xsi:type="dcterms:W3CDTF">2010-04-16T08:27:34Z</dcterms:created>
  <dcterms:modified xsi:type="dcterms:W3CDTF">2014-07-25T03:24:51Z</dcterms:modified>
  <cp:category/>
  <cp:version/>
  <cp:contentType/>
  <cp:contentStatus/>
</cp:coreProperties>
</file>